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ΜΕΤΡΟ'!$A$1:$K$52</definedName>
  </definedNames>
  <calcPr fullCalcOnLoad="1"/>
</workbook>
</file>

<file path=xl/sharedStrings.xml><?xml version="1.0" encoding="utf-8"?>
<sst xmlns="http://schemas.openxmlformats.org/spreadsheetml/2006/main" count="164" uniqueCount="77">
  <si>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</si>
  <si>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</si>
  <si>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</si>
  <si>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</si>
  <si>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</si>
  <si>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</si>
  <si>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</si>
  <si>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</si>
  <si>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</si>
  <si>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ΔΙΑΜΟΡΦΩΣΗ ΤΗΣ ΘΕΣΣΑΛΟΝΙΚΗΣ ΣΕ ΔΙΕΘΝΗ ΜΕΤΑΦΟΡΙΚΟ ΚΟΜΒΟ ΚΑΙ ΘΑΛΑΣΣΙΑ ΠΥΛΗ ΤΩΝ ΒΑΛΚΑΝΙΩΝ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</si>
  <si>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</si>
  <si>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</si>
  <si>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</si>
  <si>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</si>
  <si>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</si>
  <si>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</si>
  <si>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</si>
  <si>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ΤΕΧΝΙΚΗ ΒΟΗΘΕΙΑ ΕΤΠΑ</t>
  </si>
  <si>
    <t>ΤΕΧΝΙΚΗ ΒΟΗΘΕΙΑ ΕΚΤ</t>
  </si>
  <si>
    <t>010</t>
  </si>
  <si>
    <t>011</t>
  </si>
  <si>
    <t>ΣΥΝΟΛΑ</t>
  </si>
  <si>
    <t>ΤΕΧΝΙΚΗ ΒΟΗΘΕΙΑ - ΜΕΛΕΤΕΣ ΩΡΙΜΑΝΣΗΣ ΚΑΙ ΠΡΟΕΤΟΙΜΑΣΙΑΣ (ΕΤΠΑ)</t>
  </si>
  <si>
    <t>ΤΟΠΙΚΕΣ ΠΡΩΤΟΒΟΥΛΙΕΣ ΑΠΑΣΧΟΛΗΣΗΣ</t>
  </si>
  <si>
    <t>13</t>
  </si>
  <si>
    <t>Π.Ε.Π. ΚΕΝΤΡΙΚΗΣ ΜΑΚΕΔΟΝΙΑΣ</t>
  </si>
  <si>
    <t>ΑΝΑΔΕΙΞΗ ΤΟΥ ΜΗΤΡΟΠΟΛΙΤΙΚΟΥ ΡΟΛΟΥ ΤΗΣ ΘΕΣΣΑΛΟΝΙΚΗΣ ΚΑΙ ΕΝΘΑΡΡΥΝΣΗ ΤΗΣ ΚΑΙΝΟΤΟΜΙΑΣ ΚΑΙ ΤΗΣ ΕΠΙΧΕΙΡΗΜΑΤΙΚΟΤΗΤΑΣ</t>
  </si>
  <si>
    <t>Η ΘΕΣΣΑΛΟΝΙΚΗ ΚΕΝΤΡΟ ΜΗΤΡΟΠΟΛΙΤΙΚΩΝ ΥΠΗΡΕΣΙΩΝ</t>
  </si>
  <si>
    <t>ΥΠΟΔΟΜΕΣ ΕΡΕΥΝΑΣ ΚΑΙ ΑΝΑΠΤΥΞΗΣ</t>
  </si>
  <si>
    <t>ΥΠΟΔΟΜΕΣ ΚΑΙΝΟΤΟΜΙΑΣ ΚΑΙ ΕΠΙΧΕΙΡΗΜΑΤΙΚΟΤΗΤΑΣ</t>
  </si>
  <si>
    <t>ΣΥΝΔΥΑΣΜΕΝΗ ΑΝΑΠΤΥΞΗ ΚΑΙΝΟΤΟΜΙΑΣ / ΕΠΙΧΕΙΡΗΜΑΤΙΚΟΤΗΤΑΣ</t>
  </si>
  <si>
    <t>ΕΝΙΣΧΥΣΗ ΕΠΕΝΔΥΣΕΩΝ ΚΑΙΝΟΤΟΜΙΑΣ ΤΟΥ ΑΝΑΠΤΥΞΙΑΚΟΥ ΝΟΜΟΥ ΣΤΟΝ ΤΟΜΕΑ ΤΗΣ ΜΕΤΑΠΟΙΗΣΗΣ</t>
  </si>
  <si>
    <t>ΔΙΑΜΟΡΦΩΣΗ ΤΗΣ ΘΕΣΣΑΛΟΝΙΚΗΣ ΣΕ ΘΑΛΑΣΣΙΑ ΠΥΛΗ ΤΩΝ ΒΑΛΚΑΝΙΩΝ</t>
  </si>
  <si>
    <t>ΠΡΟΣΤΑΣΙΑ ΚΑΙ ΑΝΑΔΕΙΞΗ ΤΟΥ ΠΕΡΙΒΑΛΛΟΝΤΟΣ ΣΤΗΝ ΚΕΝΤΡΙΚΗ ΜΑΚΕΔΟΝΙΑ</t>
  </si>
  <si>
    <t>ΟΛΟΚΛΗΡΩΣΗ ΤΩΝ ΥΠΟΔΟΜΩΝ ΔΙΑΧΕΙΡΙΣΗΣ ΥΓΡΩΝ ΚΑΙ ΣΤΕΡΕΩΝ ΑΠΟΒΛΗΤΩΝ, ΥΔΡΕΥΣΗΣ ΚΑΙ ΑΠΟΧΕΤΕΥΣΗΣ</t>
  </si>
  <si>
    <t>ΔΙΑΧΕΙΡΙΣΗ ΦΥΣΙΚΟΥ ΠΕΡΙΒΑΛΛΟΝΤΟΣ</t>
  </si>
  <si>
    <t>ΠΡΟΣΤΑΣΙΑ ΚΑΙ ΑΝΑΔΕΙΞΗ ΤΟΥ ΟΡΟΥΣ ΑΘΩΣ</t>
  </si>
  <si>
    <t>ΜΕΙΩΣΗ ΤΩΝ ΕΝΔΟ-ΠΕΡΙΦΕΡΕΙΑΚΩΝ ΑΝΙΣΟΤΗΤΩΝ ΣΤΗΝ Κ. ΜΑΚΕΔΟΝΙΑ</t>
  </si>
  <si>
    <t>ΒΕΛΤΙΩΣΗ - ΣΥΜΠΛΗΡΩΣΗ ΤΟΥ ΜΕΤΑΦΟΡΙΚΟΥ ΔΙΚΤΥΟΥ ΣΤΗΝ ΚΕΝΤΡΙΚΗ ΜΑΚΕΔΟΝΙΑ</t>
  </si>
  <si>
    <t>ΕΚΣΥΓΧΡΟΝΙΣΜΟΣ ΤΩΝ ΥΠΟΔΟΜΩΝ ΥΓΕΙΑΣ - ΠΡΟΝΟΙΑΣ</t>
  </si>
  <si>
    <t>ΕΚΥΓΧΡΟΝΙΣΜΟΣ ΤΩΝ ΥΠΟΔΟΜΩΝ ΕΚΠΑΙΔΕΥΣΗΣ</t>
  </si>
  <si>
    <t>ΠΑΡΟΧΗ ΥΠΟΔΟΜΗΣ ΓΙΑ ΤΗΝ ΑΥΞΗΣΗ ΤΗΣ ΑΝΤΑΓΩΝΙΣΤΙΚΟΤΗΤΑΣ ΤΩΝ ΕΠΙΧΕΙΡΗΣΕΩΝ</t>
  </si>
  <si>
    <t>ΑΝΑΒΑΘΜΙΣΗ ΤΗΣ ΤΟΥΡΙΣΤΙΚΗΣ ΥΠΟΔΟΜΗΣ ΚΥΡΙΩΣ ΓΙΑ ΤΗΝ ΥΠΟΣΤΗΡΙΞΗ ΕΙΔΙΚΩΝ ΜΟΡΦΩΝ ΘΕΜΑΤΙΚΟΥ ΤΟΥΡΙΣΜΟΥ</t>
  </si>
  <si>
    <t>ΕΚΣΥΓΧΡΟΝΙΣΜΟΣ ΤΩΝ ΥΠΟΔΟΜΩΝ ΓΙΑ ΤΗΝ ΑΝΑΠΤΥΞΗ ΤΗΣ ΠΟΛΙΤΙΣΤΙΚΗΣ ΔΡΑΣΤΗΡΙΟΤΗΤΑΣ</t>
  </si>
  <si>
    <t>ΠΑΡΟΧΗ ΚΙΝΗΤΡΩΝ ΓΙΑ ΑΥΞΗΣΗ ΤΗΣ ΑΝΤΑΓΩΝΙΣΤΙΚΟΤΗΤΑΣ ΤΩΝ ΤΟΥΡΙΣΤΙΚΩΝ ΕΠΙΧΕΙΡΗΣΕΩΝ</t>
  </si>
  <si>
    <t>ΟΛΟΚΛΗΡΩΜΕΝΕΣ ΠΑΡΕΜΒΑΣΕΙΣ ΑΣΤΙΚΗΣ ΑΝΑΠΤΥΞΗΣ ΣΕ ΤΟΠΙΚΕΣ ΖΩΝΕΣ ΜΙΚΡΗΣ ΚΛΙΜΑΚΑΣ - ΕΤΠΑ</t>
  </si>
  <si>
    <t>ΟΛΟΚΛΗΡΩΜΕΝΕΣ ΠΑΡΕΜΒΑΣΕΙΣ ΑΣΤΙΚΗΣ ΑΝΑΠΤΥΞΗΣ ΣΕ ΤΟΠΙΚΕΣ ΖΩΝΕΣ ΜΙΚΡΗΣ ΚΛΙΜΑΚΑΣ - ΕΚΤ</t>
  </si>
  <si>
    <t>ΑΓΡΟΤΙΚΗ ΑΝΑΠΤΥΞΗ</t>
  </si>
  <si>
    <t>ΕΠΕΝΔΥΣΕΙΣ ΣΤΙΣ ΓΕΩΡΓΙΚΕΣ ΕΚΜΕΤΑΛΛΕΥΣΕΙΣ ΚΥΡΙΑΣ ΠΑΡΑΓΩΓΙΚΗΣ ΚΑΤΕΥΘΥΝΣΗΣ ΦΥΤΙΚΗΣ ΠΑΡΑΓΩΓΗΣ</t>
  </si>
  <si>
    <t>ΕΓΓΕΙΟΒΕΛΤΙΩΤΙΚΑ ΕΡΓΑ - ΔΙΑΧΕΙΡΙΣΗ ΥΔΑΤΙΚΩΝ ΠΟΡΩΝ ΤΗΣ ΓΕΩΡΓΙΑΣ</t>
  </si>
  <si>
    <t>ΔΡΑΣΕΙΣ ΣΤΗΡΙΞΗΣ ΓΙΑ ΤΗΝ ΑΓΡΟΤΙΚΗ ΟΙΚΟΝΟΜΙΑ ΚΑΙ ΤΟΝ ΑΓΡΟΤΙΚΟ ΠΛΗΘΥΣΜΟ</t>
  </si>
  <si>
    <t>ΑΝΑΠΤΥΞΗ ΚΑΙ ΒΕΛΤΙΩΣΗ ΤΗΣ ΥΠΟΔΟΜΗΣ ΠΟΥ ΣΧΕΤΙΖΕΤΑΙ ΜΕ ΤΗΝ ΑΝΑΠΤΥΞΗ ΤΗΣ ΓΕΩΡΓΙΑΣ</t>
  </si>
  <si>
    <t>ΠΡΟΣΤΑΣΙΑ ΠΕΡΙΒ. ΣΕ ΣΥΝΔΥΑΣΜΟ ΜΕ ΤΗ ΓΕΩΡΓ., ΤΗ ΔΑΣΟΚ., ΤΗ ΔΙΑΤΗΡΗΣΗ ΤΟΠΙΟΥ, ΚΑΘΩΣ ΚΑΙ ΤΗ ΒΕΛΤ. ΤΩΝ ΣΥΝΘ. ΔΙΑΒ. ΤΩΝ ΖΩΩΝ</t>
  </si>
  <si>
    <t>ΔΑΣΟΚΟΜΙΑ</t>
  </si>
  <si>
    <t>ΕΝΙΣΧΥΣΗ ΥΠΟΔΟΜΩΝ ΠΑΡΑΚΤΙΑΣ ΑΛΙΕΙΑΣ</t>
  </si>
  <si>
    <t>ΜΕΙΩΣΗ ΤΗΣ ΑΝΕΡΓΙΑΣ ΚΑΙ ΠΑΡΟΧΗ ΙΣΩΝ ΕΥΚΑΙΡΙΩΝ ΣΤΗ ΓΝΩΣΗ ΚΑΙ ΤΙΣ ΔΕΞΙΟΤΗΤΕΣ</t>
  </si>
  <si>
    <t>ΑΝΑΠΤΥΞΗ ΚΟΙΝΩΝΙΚΩΝ ΥΠΗΡΕΣΙΩΝ ΥΠΟΣΤΗΡΙΞΗΣ</t>
  </si>
  <si>
    <t>ΑΝΑΠΤΥΞΗ ΑΝΘΡΩΠΙΝΩΝ ΠΟΡΩΝ</t>
  </si>
  <si>
    <t>ΑΝΑΠΤΥΞΗ ΟΡΕΙΝΟΥ ΧΩΡΟΥ, ΕΣΩΤΕΡΙΚΩΝ ΖΩΝΩΝ ΚΑΙ ΜΕΙΟΝΕΚΤΙΚΩΝ / ΠΡΟΒΛΗΜΑΤΙΚΩΝ ΠΕΡΙΟΧΩΝ</t>
  </si>
  <si>
    <t>ΒΕΛΤΙΩΣΗ ΤΗΣ ΑΝΤΑΓΩΝΙΣΤΙΚΟΤΗΤΑΣ ΤΩΝ ΓΕΩΡΓΙΚΩΝ ΕΚΜΕΤΑΛΛΕΥΣΕΩΝ</t>
  </si>
  <si>
    <t>ΕΠΕΝΔΥΣΕΙΣ ΓΙΑ ΤΗ ΒΕΛΤΙΩΣΗ ΤΗΣ ΑΝΤΑΓΩΝΙΣΤΙΚΟΤΗΤΑΣ ΤΩΝ ΕΠΙΧΕΙΡΗΣΕΩΝ ΠΡΩΤΗΣ ΜΕΤΑΠΟΙΗΣΗΣ ΚΑΙ ΕΜΠΟΡΙΑΣ ΓΕΩΡΓΙΚΩΝ ΠΡΟΙΟΝΤΩΝ</t>
  </si>
  <si>
    <t>ΕΠΕΝΔΥΣΕΙΣ ΓΙΑ ΤΟΝ ΕΞΟΡΘΟΛΟΓΙΣΜΟ ΥΛΟΤΟΜΗΣΗΣ, ΜΕΤΑΠΟΙΗΣΗΣ ΚΑΙ ΕΜΠΟΡΙΑΣ ΔΑΣΟΚΟΜΙΚΩΝ ΠΡΟΙΟΝΤΩΝ</t>
  </si>
  <si>
    <t>ΑΝΑΚΑΙΝΙΣΗ ΚΑΙ ΑΝΑΠΤΥΞΗ ΧΩΡΙΩΝ, ΠΡΟΣΤΑΣΙΑ ΚΑΙ ΔΙΑΤΗΡΗΣΗ ΤΗΣ ΑΓΡΟΤΙΚΗΣ ΚΛΗΡΟΝΟΜΙΑΣ</t>
  </si>
  <si>
    <t>ΕΝΙΣΧΥΣΗ ΤΗΣ ΕΠΙΧΕΙΡΗΜΑΤΙΚΟΤΗΤΑΣ ΣΕ ΑΓΡΟΤΙΚΕΣ ΠΕΡΙΟΧΕΣ ΚΑΙ ΠΡΟΣΤΑΣΙΑ ΑΓΡΟΤΙΚΟΥ ΠΕΡΙΒΑΛΛΟΝΤΟΣ</t>
  </si>
  <si>
    <t>ΔΡΑΣΕΙΣ ΣΤΗΡΙΞΗΣ ΤΟΥ ΟΡΕΙΝΟΥ ΧΩΡΟΥ ΜΕ ΕΜΦΑΣΗ ΣΤΗ ΣΥΓΚΡΟΤΗΣΗ ΟΡΕΙΝΩΝ ΚΕΝΤΡΩΝ ΑΝΑΠΤΥΞΗΣ (ΕΤΠΑ)</t>
  </si>
  <si>
    <t>ΒΕΛΤΙΩΣΗ ΤΗΣ ΔΥΝΑΤΟΤΗΤΑΣ ΠΡΟΣΒΑΣΗΣ ΣΤΑ ΟΡΕΙΝΑ ΚΕΝΤΡΑ (ΕΤΠΑ)</t>
  </si>
  <si>
    <t>ΕΙΔΙΚΕΣ ΔΡΑΣΕΙΣ ΑΓΡΟΤΙΚΗΣ ΑΝΑΠΤΥΞΗΣ (ΕΚΤ)</t>
  </si>
  <si>
    <t>ΤΕΧΝΙΚΗ ΒΟΗΘΕΙΑ ΕΓΤΠΕ-Π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</si>
  <si>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</si>
  <si>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</si>
  <si>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</si>
  <si>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</si>
  <si>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</si>
  <si>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</si>
  <si>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ΕΤΠΑ</t>
  </si>
  <si>
    <t>ΕΚΤ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</si>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</sst>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left" vertical="top" wrapText="1"/>
      <protection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vertical="center"/>
    </xf>
    <xf numFmtId="9" fontId="3" fillId="36" borderId="2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9" fontId="3" fillId="37" borderId="10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vertical="center"/>
    </xf>
    <xf numFmtId="9" fontId="3" fillId="4" borderId="21" xfId="0" applyNumberFormat="1" applyFont="1" applyFill="1" applyBorder="1" applyAlignment="1">
      <alignment vertical="center"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5" xfId="57" applyFont="1" applyFill="1" applyBorder="1" applyAlignment="1">
      <alignment horizontal="left" vertical="top" wrapText="1"/>
      <protection/>
    </xf>
    <xf numFmtId="0" fontId="9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8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75" zoomScaleNormal="75" zoomScaleSheetLayoutView="50" zoomScalePageLayoutView="0" workbookViewId="0" topLeftCell="E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24</v>
      </c>
      <c r="B1" s="13" t="s">
        <v>25</v>
      </c>
      <c r="C1" s="14"/>
      <c r="D1" s="14"/>
      <c r="E1" s="17"/>
      <c r="F1" s="15"/>
      <c r="G1" s="15"/>
      <c r="H1" s="15"/>
      <c r="I1" s="21"/>
      <c r="J1" s="21"/>
      <c r="K1" s="56">
        <v>40633</v>
      </c>
    </row>
    <row r="2" spans="1:11" ht="60">
      <c r="A2" s="16" t="s">
        <v>70</v>
      </c>
      <c r="B2" s="16" t="s">
        <v>71</v>
      </c>
      <c r="C2" s="16" t="s">
        <v>68</v>
      </c>
      <c r="D2" s="16" t="s">
        <v>69</v>
      </c>
      <c r="E2" s="16" t="s">
        <v>72</v>
      </c>
      <c r="F2" s="7" t="s">
        <v>10</v>
      </c>
      <c r="G2" s="7" t="s">
        <v>11</v>
      </c>
      <c r="H2" s="7" t="s">
        <v>12</v>
      </c>
      <c r="I2" s="16" t="s">
        <v>13</v>
      </c>
      <c r="J2" s="16" t="s">
        <v>14</v>
      </c>
      <c r="K2" s="16" t="s">
        <v>15</v>
      </c>
    </row>
    <row r="3" spans="1:11" ht="25.5">
      <c r="A3" s="46" t="s">
        <v>0</v>
      </c>
      <c r="B3" s="46" t="s">
        <v>26</v>
      </c>
      <c r="C3" s="4" t="s">
        <v>0</v>
      </c>
      <c r="D3" s="4" t="s">
        <v>27</v>
      </c>
      <c r="E3" s="19" t="s">
        <v>74</v>
      </c>
      <c r="F3" s="6">
        <v>5009984</v>
      </c>
      <c r="G3" s="6">
        <v>1227055.823</v>
      </c>
      <c r="H3" s="6">
        <v>1227055.82</v>
      </c>
      <c r="I3" s="27">
        <f aca="true" t="shared" si="0" ref="I3:J26">IF(F3&lt;&gt;0,G3/F3,0)</f>
        <v>0.2449221041424484</v>
      </c>
      <c r="J3" s="27">
        <f t="shared" si="0"/>
        <v>0.9999999975551235</v>
      </c>
      <c r="K3" s="27">
        <f aca="true" t="shared" si="1" ref="K3:K26">IF(F3&lt;&gt;0,H3/F3,0)</f>
        <v>0.24492210354364408</v>
      </c>
    </row>
    <row r="4" spans="1:11" ht="12.75">
      <c r="A4" s="44"/>
      <c r="B4" s="44"/>
      <c r="C4" s="4" t="s">
        <v>1</v>
      </c>
      <c r="D4" s="4" t="s">
        <v>28</v>
      </c>
      <c r="E4" s="19" t="s">
        <v>74</v>
      </c>
      <c r="F4" s="6">
        <v>18375000</v>
      </c>
      <c r="G4" s="6">
        <v>20072201.009999998</v>
      </c>
      <c r="H4" s="6">
        <v>18028254.37</v>
      </c>
      <c r="I4" s="26">
        <f t="shared" si="0"/>
        <v>1.0923646808163263</v>
      </c>
      <c r="J4" s="26">
        <f t="shared" si="0"/>
        <v>0.8981702784372426</v>
      </c>
      <c r="K4" s="26">
        <f t="shared" si="1"/>
        <v>0.9811294895238096</v>
      </c>
    </row>
    <row r="5" spans="1:11" ht="25.5">
      <c r="A5" s="44"/>
      <c r="B5" s="44"/>
      <c r="C5" s="4" t="s">
        <v>2</v>
      </c>
      <c r="D5" s="4" t="s">
        <v>29</v>
      </c>
      <c r="E5" s="19" t="s">
        <v>74</v>
      </c>
      <c r="F5" s="6">
        <v>4648704</v>
      </c>
      <c r="G5" s="6">
        <v>3106057.3926</v>
      </c>
      <c r="H5" s="6">
        <v>3109167.29</v>
      </c>
      <c r="I5" s="26">
        <f t="shared" si="0"/>
        <v>0.6681555531606228</v>
      </c>
      <c r="J5" s="26">
        <f t="shared" si="0"/>
        <v>1.0010012362963445</v>
      </c>
      <c r="K5" s="26">
        <f t="shared" si="1"/>
        <v>0.6688245347520513</v>
      </c>
    </row>
    <row r="6" spans="1:11" ht="25.5">
      <c r="A6" s="44"/>
      <c r="B6" s="44"/>
      <c r="C6" s="4" t="s">
        <v>3</v>
      </c>
      <c r="D6" s="4" t="s">
        <v>30</v>
      </c>
      <c r="E6" s="19" t="s">
        <v>74</v>
      </c>
      <c r="F6" s="6">
        <v>29100000</v>
      </c>
      <c r="G6" s="6">
        <v>83532048.04859999</v>
      </c>
      <c r="H6" s="6">
        <v>83573016.41000001</v>
      </c>
      <c r="I6" s="26">
        <f t="shared" si="0"/>
        <v>2.8705171150721647</v>
      </c>
      <c r="J6" s="26">
        <f t="shared" si="0"/>
        <v>1.0004904508192614</v>
      </c>
      <c r="K6" s="26">
        <f t="shared" si="1"/>
        <v>2.871924962542956</v>
      </c>
    </row>
    <row r="7" spans="1:11" ht="38.25">
      <c r="A7" s="44"/>
      <c r="B7" s="44"/>
      <c r="C7" s="4" t="s">
        <v>4</v>
      </c>
      <c r="D7" s="4" t="s">
        <v>31</v>
      </c>
      <c r="E7" s="19" t="s">
        <v>74</v>
      </c>
      <c r="F7" s="6">
        <v>40020422</v>
      </c>
      <c r="G7" s="6">
        <v>41277696.524004</v>
      </c>
      <c r="H7" s="6">
        <v>41200354.849999994</v>
      </c>
      <c r="I7" s="26">
        <f t="shared" si="0"/>
        <v>1.0314158237512838</v>
      </c>
      <c r="J7" s="26">
        <f t="shared" si="0"/>
        <v>0.9981263083815971</v>
      </c>
      <c r="K7" s="26">
        <f t="shared" si="1"/>
        <v>1.0294832685672328</v>
      </c>
    </row>
    <row r="8" spans="1:11" ht="40.5" customHeight="1">
      <c r="A8" s="44"/>
      <c r="B8" s="44"/>
      <c r="C8" s="4" t="s">
        <v>5</v>
      </c>
      <c r="D8" s="4" t="s">
        <v>9</v>
      </c>
      <c r="E8" s="19" t="s">
        <v>74</v>
      </c>
      <c r="F8" s="6">
        <v>153459306</v>
      </c>
      <c r="G8" s="6">
        <v>165014216.10000002</v>
      </c>
      <c r="H8" s="6">
        <v>149415197.76</v>
      </c>
      <c r="I8" s="26">
        <f t="shared" si="0"/>
        <v>1.0752962488961082</v>
      </c>
      <c r="J8" s="26">
        <f t="shared" si="0"/>
        <v>0.9054686395592311</v>
      </c>
      <c r="K8" s="26">
        <f t="shared" si="1"/>
        <v>0.9736470316111034</v>
      </c>
    </row>
    <row r="9" spans="1:11" ht="25.5">
      <c r="A9" s="45"/>
      <c r="B9" s="45"/>
      <c r="C9" s="4" t="s">
        <v>6</v>
      </c>
      <c r="D9" s="4" t="s">
        <v>32</v>
      </c>
      <c r="E9" s="19" t="s">
        <v>74</v>
      </c>
      <c r="F9" s="6">
        <v>0</v>
      </c>
      <c r="G9" s="6">
        <v>0</v>
      </c>
      <c r="H9" s="6">
        <v>0</v>
      </c>
      <c r="I9" s="26">
        <f t="shared" si="0"/>
        <v>0</v>
      </c>
      <c r="J9" s="26">
        <f t="shared" si="0"/>
        <v>0</v>
      </c>
      <c r="K9" s="26">
        <f t="shared" si="1"/>
        <v>0</v>
      </c>
    </row>
    <row r="10" spans="1:11" ht="38.25">
      <c r="A10" s="43" t="s">
        <v>1</v>
      </c>
      <c r="B10" s="43" t="s">
        <v>33</v>
      </c>
      <c r="C10" s="4" t="s">
        <v>0</v>
      </c>
      <c r="D10" s="4" t="s">
        <v>34</v>
      </c>
      <c r="E10" s="19" t="s">
        <v>74</v>
      </c>
      <c r="F10" s="6">
        <v>52463230</v>
      </c>
      <c r="G10" s="6">
        <v>54434644.78</v>
      </c>
      <c r="H10" s="6">
        <v>52512022.74000001</v>
      </c>
      <c r="I10" s="26">
        <f t="shared" si="0"/>
        <v>1.03757707598255</v>
      </c>
      <c r="J10" s="26">
        <f t="shared" si="0"/>
        <v>0.9646801766086588</v>
      </c>
      <c r="K10" s="26">
        <f t="shared" si="1"/>
        <v>1.0009300369039422</v>
      </c>
    </row>
    <row r="11" spans="1:11" ht="12.75">
      <c r="A11" s="44"/>
      <c r="B11" s="44"/>
      <c r="C11" s="4" t="s">
        <v>1</v>
      </c>
      <c r="D11" s="4" t="s">
        <v>35</v>
      </c>
      <c r="E11" s="19" t="s">
        <v>74</v>
      </c>
      <c r="F11" s="6">
        <v>11147869</v>
      </c>
      <c r="G11" s="6">
        <v>11997771.16</v>
      </c>
      <c r="H11" s="6">
        <v>11997771.16</v>
      </c>
      <c r="I11" s="26">
        <f t="shared" si="0"/>
        <v>1.0762389798444887</v>
      </c>
      <c r="J11" s="26">
        <f t="shared" si="0"/>
        <v>1</v>
      </c>
      <c r="K11" s="26">
        <f t="shared" si="1"/>
        <v>1.0762389798444887</v>
      </c>
    </row>
    <row r="12" spans="1:11" ht="12.75">
      <c r="A12" s="45"/>
      <c r="B12" s="45"/>
      <c r="C12" s="4" t="s">
        <v>2</v>
      </c>
      <c r="D12" s="4" t="s">
        <v>36</v>
      </c>
      <c r="E12" s="19" t="s">
        <v>74</v>
      </c>
      <c r="F12" s="6">
        <v>66359748</v>
      </c>
      <c r="G12" s="6">
        <v>78803236.28</v>
      </c>
      <c r="H12" s="6">
        <v>75426558.4</v>
      </c>
      <c r="I12" s="26">
        <f t="shared" si="0"/>
        <v>1.187515604791025</v>
      </c>
      <c r="J12" s="26">
        <f t="shared" si="0"/>
        <v>0.9571505176766835</v>
      </c>
      <c r="K12" s="26">
        <f t="shared" si="1"/>
        <v>1.1366311758748693</v>
      </c>
    </row>
    <row r="13" spans="1:11" ht="25.5">
      <c r="A13" s="43" t="s">
        <v>2</v>
      </c>
      <c r="B13" s="43" t="s">
        <v>37</v>
      </c>
      <c r="C13" s="4" t="s">
        <v>0</v>
      </c>
      <c r="D13" s="4" t="s">
        <v>38</v>
      </c>
      <c r="E13" s="19" t="s">
        <v>74</v>
      </c>
      <c r="F13" s="6">
        <v>255561471</v>
      </c>
      <c r="G13" s="6">
        <v>279895388.94</v>
      </c>
      <c r="H13" s="6">
        <v>278196790.24</v>
      </c>
      <c r="I13" s="26">
        <f t="shared" si="0"/>
        <v>1.0952174748595025</v>
      </c>
      <c r="J13" s="26">
        <f t="shared" si="0"/>
        <v>0.9939313087420525</v>
      </c>
      <c r="K13" s="26">
        <f t="shared" si="1"/>
        <v>1.0885709381442714</v>
      </c>
    </row>
    <row r="14" spans="1:11" ht="25.5">
      <c r="A14" s="44"/>
      <c r="B14" s="44"/>
      <c r="C14" s="4" t="s">
        <v>1</v>
      </c>
      <c r="D14" s="4" t="s">
        <v>39</v>
      </c>
      <c r="E14" s="19" t="s">
        <v>74</v>
      </c>
      <c r="F14" s="6">
        <v>54131715</v>
      </c>
      <c r="G14" s="6">
        <v>35739936.77</v>
      </c>
      <c r="H14" s="6">
        <v>32269689.270000007</v>
      </c>
      <c r="I14" s="26">
        <f t="shared" si="0"/>
        <v>0.6602402449285045</v>
      </c>
      <c r="J14" s="26">
        <f t="shared" si="0"/>
        <v>0.9029028080734348</v>
      </c>
      <c r="K14" s="26">
        <f t="shared" si="1"/>
        <v>0.5961327711490391</v>
      </c>
    </row>
    <row r="15" spans="1:11" ht="25.5">
      <c r="A15" s="44"/>
      <c r="B15" s="44"/>
      <c r="C15" s="4" t="s">
        <v>2</v>
      </c>
      <c r="D15" s="4" t="s">
        <v>40</v>
      </c>
      <c r="E15" s="19" t="s">
        <v>74</v>
      </c>
      <c r="F15" s="6">
        <v>82864278</v>
      </c>
      <c r="G15" s="6">
        <v>74380276.52000003</v>
      </c>
      <c r="H15" s="6">
        <v>74380276.52000003</v>
      </c>
      <c r="I15" s="26">
        <f t="shared" si="0"/>
        <v>0.8976156953904797</v>
      </c>
      <c r="J15" s="26">
        <f t="shared" si="0"/>
        <v>1</v>
      </c>
      <c r="K15" s="26">
        <f t="shared" si="1"/>
        <v>0.8976156953904797</v>
      </c>
    </row>
    <row r="16" spans="1:11" ht="25.5">
      <c r="A16" s="44"/>
      <c r="B16" s="44"/>
      <c r="C16" s="4" t="s">
        <v>3</v>
      </c>
      <c r="D16" s="4" t="s">
        <v>41</v>
      </c>
      <c r="E16" s="19" t="s">
        <v>74</v>
      </c>
      <c r="F16" s="6">
        <v>10163607</v>
      </c>
      <c r="G16" s="6">
        <v>10353716.784287</v>
      </c>
      <c r="H16" s="6">
        <v>10371939.309999999</v>
      </c>
      <c r="I16" s="26">
        <f t="shared" si="0"/>
        <v>1.0187049523153542</v>
      </c>
      <c r="J16" s="26">
        <f t="shared" si="0"/>
        <v>1.0017599984713368</v>
      </c>
      <c r="K16" s="26">
        <f t="shared" si="1"/>
        <v>1.0204978714741724</v>
      </c>
    </row>
    <row r="17" spans="1:11" ht="38.25">
      <c r="A17" s="44"/>
      <c r="B17" s="44"/>
      <c r="C17" s="4" t="s">
        <v>4</v>
      </c>
      <c r="D17" s="4" t="s">
        <v>42</v>
      </c>
      <c r="E17" s="19" t="s">
        <v>74</v>
      </c>
      <c r="F17" s="6">
        <v>17916755</v>
      </c>
      <c r="G17" s="6">
        <v>17003314.01</v>
      </c>
      <c r="H17" s="6">
        <v>16217757.410000002</v>
      </c>
      <c r="I17" s="26">
        <f t="shared" si="0"/>
        <v>0.9490174984253567</v>
      </c>
      <c r="J17" s="26">
        <f t="shared" si="0"/>
        <v>0.9537997945848675</v>
      </c>
      <c r="K17" s="26">
        <f t="shared" si="1"/>
        <v>0.9051726950555501</v>
      </c>
    </row>
    <row r="18" spans="1:11" ht="38.25">
      <c r="A18" s="44"/>
      <c r="B18" s="44"/>
      <c r="C18" s="4" t="s">
        <v>5</v>
      </c>
      <c r="D18" s="4" t="s">
        <v>43</v>
      </c>
      <c r="E18" s="19" t="s">
        <v>74</v>
      </c>
      <c r="F18" s="6">
        <v>19609706</v>
      </c>
      <c r="G18" s="6">
        <v>19791266.439999994</v>
      </c>
      <c r="H18" s="6">
        <v>19791266.439999994</v>
      </c>
      <c r="I18" s="26">
        <f t="shared" si="0"/>
        <v>1.0092587028076807</v>
      </c>
      <c r="J18" s="26">
        <f t="shared" si="0"/>
        <v>1</v>
      </c>
      <c r="K18" s="26">
        <f t="shared" si="1"/>
        <v>1.0092587028076807</v>
      </c>
    </row>
    <row r="19" spans="1:11" ht="38.25">
      <c r="A19" s="44"/>
      <c r="B19" s="44"/>
      <c r="C19" s="4" t="s">
        <v>6</v>
      </c>
      <c r="D19" s="4" t="s">
        <v>44</v>
      </c>
      <c r="E19" s="19" t="s">
        <v>74</v>
      </c>
      <c r="F19" s="6">
        <v>18036395</v>
      </c>
      <c r="G19" s="6">
        <v>37108828.683826</v>
      </c>
      <c r="H19" s="6">
        <v>37204416.17</v>
      </c>
      <c r="I19" s="26">
        <f t="shared" si="0"/>
        <v>2.057441561011832</v>
      </c>
      <c r="J19" s="26">
        <f t="shared" si="0"/>
        <v>1.00257586912776</v>
      </c>
      <c r="K19" s="26">
        <f t="shared" si="1"/>
        <v>2.0627412612110128</v>
      </c>
    </row>
    <row r="20" spans="1:11" ht="38.25">
      <c r="A20" s="44"/>
      <c r="B20" s="44"/>
      <c r="C20" s="4" t="s">
        <v>7</v>
      </c>
      <c r="D20" s="4" t="s">
        <v>45</v>
      </c>
      <c r="E20" s="19" t="s">
        <v>74</v>
      </c>
      <c r="F20" s="6">
        <v>33751071</v>
      </c>
      <c r="G20" s="6">
        <v>55833683.2498</v>
      </c>
      <c r="H20" s="6">
        <v>55712521.400000006</v>
      </c>
      <c r="I20" s="26">
        <f t="shared" si="0"/>
        <v>1.6542788597671463</v>
      </c>
      <c r="J20" s="26">
        <f t="shared" si="0"/>
        <v>0.9978299506185556</v>
      </c>
      <c r="K20" s="26">
        <f t="shared" si="1"/>
        <v>1.650688992950772</v>
      </c>
    </row>
    <row r="21" spans="1:11" ht="38.25">
      <c r="A21" s="45"/>
      <c r="B21" s="45"/>
      <c r="C21" s="4" t="s">
        <v>8</v>
      </c>
      <c r="D21" s="4" t="s">
        <v>46</v>
      </c>
      <c r="E21" s="19" t="s">
        <v>75</v>
      </c>
      <c r="F21" s="6">
        <v>18505268</v>
      </c>
      <c r="G21" s="6">
        <v>20894791.270000003</v>
      </c>
      <c r="H21" s="6">
        <v>20894791.270000003</v>
      </c>
      <c r="I21" s="26">
        <f t="shared" si="0"/>
        <v>1.129126650313846</v>
      </c>
      <c r="J21" s="26">
        <f t="shared" si="0"/>
        <v>1</v>
      </c>
      <c r="K21" s="26">
        <f t="shared" si="1"/>
        <v>1.129126650313846</v>
      </c>
    </row>
    <row r="22" spans="1:11" ht="38.25">
      <c r="A22" s="43" t="s">
        <v>3</v>
      </c>
      <c r="B22" s="43" t="s">
        <v>47</v>
      </c>
      <c r="C22" s="4" t="s">
        <v>0</v>
      </c>
      <c r="D22" s="4" t="s">
        <v>48</v>
      </c>
      <c r="E22" s="19" t="s">
        <v>73</v>
      </c>
      <c r="F22" s="6">
        <v>65829940</v>
      </c>
      <c r="G22" s="6">
        <v>75258666.800704</v>
      </c>
      <c r="H22" s="6">
        <v>75259730.82</v>
      </c>
      <c r="I22" s="26">
        <f t="shared" si="0"/>
        <v>1.143228549208825</v>
      </c>
      <c r="J22" s="26">
        <f t="shared" si="0"/>
        <v>1.0000141381629681</v>
      </c>
      <c r="K22" s="26">
        <f t="shared" si="1"/>
        <v>1.1432447123603635</v>
      </c>
    </row>
    <row r="23" spans="1:11" ht="25.5">
      <c r="A23" s="44"/>
      <c r="B23" s="44"/>
      <c r="C23" s="4" t="s">
        <v>1</v>
      </c>
      <c r="D23" s="4" t="s">
        <v>49</v>
      </c>
      <c r="E23" s="19" t="s">
        <v>73</v>
      </c>
      <c r="F23" s="6">
        <v>38954200</v>
      </c>
      <c r="G23" s="6">
        <v>41684866.19</v>
      </c>
      <c r="H23" s="6">
        <v>41705951.47</v>
      </c>
      <c r="I23" s="26">
        <f t="shared" si="0"/>
        <v>1.0700994036586555</v>
      </c>
      <c r="J23" s="26">
        <f t="shared" si="0"/>
        <v>1.0005058257810855</v>
      </c>
      <c r="K23" s="26">
        <f t="shared" si="1"/>
        <v>1.0706406875253502</v>
      </c>
    </row>
    <row r="24" spans="1:11" ht="25.5">
      <c r="A24" s="44"/>
      <c r="B24" s="44"/>
      <c r="C24" s="4" t="s">
        <v>2</v>
      </c>
      <c r="D24" s="4" t="s">
        <v>50</v>
      </c>
      <c r="E24" s="19" t="s">
        <v>73</v>
      </c>
      <c r="F24" s="6">
        <v>3630430</v>
      </c>
      <c r="G24" s="6">
        <v>2924984.4737179996</v>
      </c>
      <c r="H24" s="6">
        <v>2925008.75</v>
      </c>
      <c r="I24" s="26">
        <f t="shared" si="0"/>
        <v>0.8056854074360337</v>
      </c>
      <c r="J24" s="26">
        <f t="shared" si="0"/>
        <v>1.0000082996276454</v>
      </c>
      <c r="K24" s="26">
        <f t="shared" si="1"/>
        <v>0.8056920943249147</v>
      </c>
    </row>
    <row r="25" spans="1:11" ht="25.5">
      <c r="A25" s="44"/>
      <c r="B25" s="44"/>
      <c r="C25" s="4" t="s">
        <v>3</v>
      </c>
      <c r="D25" s="4" t="s">
        <v>51</v>
      </c>
      <c r="E25" s="19" t="s">
        <v>73</v>
      </c>
      <c r="F25" s="6">
        <v>13921390</v>
      </c>
      <c r="G25" s="6">
        <v>12169435.72</v>
      </c>
      <c r="H25" s="6">
        <v>12169435.72</v>
      </c>
      <c r="I25" s="26">
        <f t="shared" si="0"/>
        <v>0.8741537820576825</v>
      </c>
      <c r="J25" s="26">
        <f t="shared" si="0"/>
        <v>1</v>
      </c>
      <c r="K25" s="26">
        <f t="shared" si="1"/>
        <v>0.8741537820576825</v>
      </c>
    </row>
    <row r="26" spans="1:11" ht="51">
      <c r="A26" s="44"/>
      <c r="B26" s="44"/>
      <c r="C26" s="4" t="s">
        <v>4</v>
      </c>
      <c r="D26" s="4" t="s">
        <v>52</v>
      </c>
      <c r="E26" s="19" t="s">
        <v>73</v>
      </c>
      <c r="F26" s="6">
        <v>15847406</v>
      </c>
      <c r="G26" s="6">
        <v>14311451.6888</v>
      </c>
      <c r="H26" s="6">
        <v>14410325.71</v>
      </c>
      <c r="I26" s="26">
        <f t="shared" si="0"/>
        <v>0.9030785031190594</v>
      </c>
      <c r="J26" s="26">
        <f t="shared" si="0"/>
        <v>1.0069087345819279</v>
      </c>
      <c r="K26" s="26">
        <f t="shared" si="1"/>
        <v>0.9093176328037536</v>
      </c>
    </row>
    <row r="27" spans="1:11" ht="12.75">
      <c r="A27" s="44"/>
      <c r="B27" s="44"/>
      <c r="C27" s="4" t="s">
        <v>5</v>
      </c>
      <c r="D27" s="4" t="s">
        <v>53</v>
      </c>
      <c r="E27" s="19" t="s">
        <v>73</v>
      </c>
      <c r="F27" s="6">
        <v>19223090</v>
      </c>
      <c r="G27" s="6">
        <v>19087938.943000004</v>
      </c>
      <c r="H27" s="6">
        <v>19130701.420000006</v>
      </c>
      <c r="I27" s="26">
        <f aca="true" t="shared" si="2" ref="I27:J47">IF(F27&lt;&gt;0,G27/F27,0)</f>
        <v>0.9929693375518714</v>
      </c>
      <c r="J27" s="26">
        <f t="shared" si="2"/>
        <v>1.0022402878135612</v>
      </c>
      <c r="K27" s="26">
        <f aca="true" t="shared" si="3" ref="K27:K47">IF(F27&lt;&gt;0,H27/F27,0)</f>
        <v>0.9951938746580288</v>
      </c>
    </row>
    <row r="28" spans="1:11" ht="12.75">
      <c r="A28" s="45"/>
      <c r="B28" s="45"/>
      <c r="C28" s="4" t="s">
        <v>6</v>
      </c>
      <c r="D28" s="4" t="s">
        <v>54</v>
      </c>
      <c r="E28" s="19" t="s">
        <v>74</v>
      </c>
      <c r="F28" s="6">
        <v>8139384</v>
      </c>
      <c r="G28" s="6">
        <v>8670361.129999999</v>
      </c>
      <c r="H28" s="6">
        <v>8670361.129999999</v>
      </c>
      <c r="I28" s="26">
        <f t="shared" si="2"/>
        <v>1.0652355423948543</v>
      </c>
      <c r="J28" s="26">
        <f t="shared" si="2"/>
        <v>1</v>
      </c>
      <c r="K28" s="26">
        <f t="shared" si="3"/>
        <v>1.0652355423948543</v>
      </c>
    </row>
    <row r="29" spans="1:11" ht="25.5">
      <c r="A29" s="43" t="s">
        <v>4</v>
      </c>
      <c r="B29" s="43" t="s">
        <v>55</v>
      </c>
      <c r="C29" s="4" t="s">
        <v>0</v>
      </c>
      <c r="D29" s="4" t="s">
        <v>56</v>
      </c>
      <c r="E29" s="19" t="s">
        <v>75</v>
      </c>
      <c r="F29" s="6">
        <v>54157262</v>
      </c>
      <c r="G29" s="6">
        <v>62008920.970000006</v>
      </c>
      <c r="H29" s="6">
        <v>62008920.970000006</v>
      </c>
      <c r="I29" s="26">
        <f t="shared" si="2"/>
        <v>1.1449788759631165</v>
      </c>
      <c r="J29" s="26">
        <f t="shared" si="2"/>
        <v>1</v>
      </c>
      <c r="K29" s="26">
        <f t="shared" si="3"/>
        <v>1.1449788759631165</v>
      </c>
    </row>
    <row r="30" spans="1:11" ht="12.75">
      <c r="A30" s="44"/>
      <c r="B30" s="44"/>
      <c r="C30" s="4" t="s">
        <v>1</v>
      </c>
      <c r="D30" s="4" t="s">
        <v>57</v>
      </c>
      <c r="E30" s="19" t="s">
        <v>75</v>
      </c>
      <c r="F30" s="6">
        <v>20507714</v>
      </c>
      <c r="G30" s="6">
        <v>20924518.560000002</v>
      </c>
      <c r="H30" s="6">
        <v>20924518.560000002</v>
      </c>
      <c r="I30" s="26">
        <f t="shared" si="2"/>
        <v>1.0203242818775413</v>
      </c>
      <c r="J30" s="26">
        <f t="shared" si="2"/>
        <v>1</v>
      </c>
      <c r="K30" s="26">
        <f t="shared" si="3"/>
        <v>1.0203242818775413</v>
      </c>
    </row>
    <row r="31" spans="1:11" ht="18.75" customHeight="1">
      <c r="A31" s="45"/>
      <c r="B31" s="45"/>
      <c r="C31" s="4" t="s">
        <v>2</v>
      </c>
      <c r="D31" s="4" t="s">
        <v>23</v>
      </c>
      <c r="E31" s="19" t="s">
        <v>75</v>
      </c>
      <c r="F31" s="6">
        <v>14767122</v>
      </c>
      <c r="G31" s="6">
        <v>13280790.609999998</v>
      </c>
      <c r="H31" s="6">
        <v>13280790.609999998</v>
      </c>
      <c r="I31" s="26">
        <f t="shared" si="2"/>
        <v>0.8993486076704721</v>
      </c>
      <c r="J31" s="26">
        <f t="shared" si="2"/>
        <v>1</v>
      </c>
      <c r="K31" s="26">
        <f t="shared" si="3"/>
        <v>0.8993486076704721</v>
      </c>
    </row>
    <row r="32" spans="1:11" ht="30.75" customHeight="1">
      <c r="A32" s="43" t="s">
        <v>5</v>
      </c>
      <c r="B32" s="43" t="s">
        <v>58</v>
      </c>
      <c r="C32" s="4" t="s">
        <v>0</v>
      </c>
      <c r="D32" s="4" t="s">
        <v>59</v>
      </c>
      <c r="E32" s="19" t="s">
        <v>73</v>
      </c>
      <c r="F32" s="6">
        <v>504000</v>
      </c>
      <c r="G32" s="6">
        <v>223106.725</v>
      </c>
      <c r="H32" s="6">
        <v>223106.73</v>
      </c>
      <c r="I32" s="26">
        <f t="shared" si="2"/>
        <v>0.44267207341269843</v>
      </c>
      <c r="J32" s="26">
        <f t="shared" si="2"/>
        <v>1.0000000224107992</v>
      </c>
      <c r="K32" s="26">
        <f t="shared" si="3"/>
        <v>0.44267208333333335</v>
      </c>
    </row>
    <row r="33" spans="1:11" ht="51">
      <c r="A33" s="44"/>
      <c r="B33" s="44"/>
      <c r="C33" s="4" t="s">
        <v>1</v>
      </c>
      <c r="D33" s="4" t="s">
        <v>60</v>
      </c>
      <c r="E33" s="19" t="s">
        <v>73</v>
      </c>
      <c r="F33" s="6">
        <v>3475756</v>
      </c>
      <c r="G33" s="6">
        <v>3405492.58</v>
      </c>
      <c r="H33" s="6">
        <v>3405492.58</v>
      </c>
      <c r="I33" s="26">
        <f t="shared" si="2"/>
        <v>0.9797847087079761</v>
      </c>
      <c r="J33" s="26">
        <f t="shared" si="2"/>
        <v>1</v>
      </c>
      <c r="K33" s="26">
        <f t="shared" si="3"/>
        <v>0.9797847087079761</v>
      </c>
    </row>
    <row r="34" spans="1:11" ht="38.25">
      <c r="A34" s="44"/>
      <c r="B34" s="44"/>
      <c r="C34" s="4" t="s">
        <v>2</v>
      </c>
      <c r="D34" s="4" t="s">
        <v>61</v>
      </c>
      <c r="E34" s="19" t="s">
        <v>73</v>
      </c>
      <c r="F34" s="6">
        <v>470743</v>
      </c>
      <c r="G34" s="6">
        <v>450379.125</v>
      </c>
      <c r="H34" s="6">
        <v>456727.17</v>
      </c>
      <c r="I34" s="26">
        <f t="shared" si="2"/>
        <v>0.9567409924311142</v>
      </c>
      <c r="J34" s="26">
        <f t="shared" si="2"/>
        <v>1.0140948917203922</v>
      </c>
      <c r="K34" s="26">
        <f t="shared" si="3"/>
        <v>0.9702261531238914</v>
      </c>
    </row>
    <row r="35" spans="1:11" ht="25.5">
      <c r="A35" s="44"/>
      <c r="B35" s="44"/>
      <c r="C35" s="4" t="s">
        <v>3</v>
      </c>
      <c r="D35" s="4" t="s">
        <v>49</v>
      </c>
      <c r="E35" s="19" t="s">
        <v>73</v>
      </c>
      <c r="F35" s="6">
        <v>1500000</v>
      </c>
      <c r="G35" s="6">
        <v>1592013.53</v>
      </c>
      <c r="H35" s="6">
        <v>1592013.53</v>
      </c>
      <c r="I35" s="26">
        <f t="shared" si="2"/>
        <v>1.0613423533333333</v>
      </c>
      <c r="J35" s="26">
        <f t="shared" si="2"/>
        <v>1</v>
      </c>
      <c r="K35" s="26">
        <f t="shared" si="3"/>
        <v>1.0613423533333333</v>
      </c>
    </row>
    <row r="36" spans="1:11" ht="25.5">
      <c r="A36" s="44"/>
      <c r="B36" s="44"/>
      <c r="C36" s="4" t="s">
        <v>4</v>
      </c>
      <c r="D36" s="4" t="s">
        <v>50</v>
      </c>
      <c r="E36" s="19" t="s">
        <v>73</v>
      </c>
      <c r="F36" s="6">
        <v>1874734</v>
      </c>
      <c r="G36" s="6">
        <v>1886348.6284999996</v>
      </c>
      <c r="H36" s="6">
        <v>1886348.92</v>
      </c>
      <c r="I36" s="26">
        <f t="shared" si="2"/>
        <v>1.0061953474466243</v>
      </c>
      <c r="J36" s="26">
        <f t="shared" si="2"/>
        <v>1.0000001545313502</v>
      </c>
      <c r="K36" s="26">
        <f t="shared" si="3"/>
        <v>1.0061955029353498</v>
      </c>
    </row>
    <row r="37" spans="1:11" ht="38.25">
      <c r="A37" s="44"/>
      <c r="B37" s="44"/>
      <c r="C37" s="4" t="s">
        <v>5</v>
      </c>
      <c r="D37" s="4" t="s">
        <v>62</v>
      </c>
      <c r="E37" s="19" t="s">
        <v>73</v>
      </c>
      <c r="F37" s="6">
        <v>6120579</v>
      </c>
      <c r="G37" s="6">
        <v>7568325.678000001</v>
      </c>
      <c r="H37" s="6">
        <v>7570796.3500000015</v>
      </c>
      <c r="I37" s="26">
        <f t="shared" si="2"/>
        <v>1.2365375363997428</v>
      </c>
      <c r="J37" s="26">
        <f t="shared" si="2"/>
        <v>1.0003264489538528</v>
      </c>
      <c r="K37" s="26">
        <f t="shared" si="3"/>
        <v>1.2369412027849003</v>
      </c>
    </row>
    <row r="38" spans="1:11" ht="38.25">
      <c r="A38" s="44"/>
      <c r="B38" s="44"/>
      <c r="C38" s="4" t="s">
        <v>6</v>
      </c>
      <c r="D38" s="4" t="s">
        <v>63</v>
      </c>
      <c r="E38" s="19" t="s">
        <v>73</v>
      </c>
      <c r="F38" s="6">
        <v>20000000</v>
      </c>
      <c r="G38" s="6">
        <v>20164795.588127</v>
      </c>
      <c r="H38" s="6">
        <v>20205464.910000004</v>
      </c>
      <c r="I38" s="26">
        <f t="shared" si="2"/>
        <v>1.00823977940635</v>
      </c>
      <c r="J38" s="26">
        <f t="shared" si="2"/>
        <v>1.0020168477133957</v>
      </c>
      <c r="K38" s="26">
        <f t="shared" si="3"/>
        <v>1.0102732455</v>
      </c>
    </row>
    <row r="39" spans="1:11" ht="32.25" customHeight="1">
      <c r="A39" s="44"/>
      <c r="B39" s="44"/>
      <c r="C39" s="4" t="s">
        <v>7</v>
      </c>
      <c r="D39" s="4" t="s">
        <v>51</v>
      </c>
      <c r="E39" s="19" t="s">
        <v>73</v>
      </c>
      <c r="F39" s="6">
        <v>1406250</v>
      </c>
      <c r="G39" s="6">
        <v>1542470.3699999999</v>
      </c>
      <c r="H39" s="6">
        <v>1542470.3699999999</v>
      </c>
      <c r="I39" s="26">
        <f t="shared" si="2"/>
        <v>1.0968678186666665</v>
      </c>
      <c r="J39" s="26">
        <f t="shared" si="2"/>
        <v>1</v>
      </c>
      <c r="K39" s="26">
        <f t="shared" si="3"/>
        <v>1.0968678186666665</v>
      </c>
    </row>
    <row r="40" spans="1:11" ht="38.25">
      <c r="A40" s="44"/>
      <c r="B40" s="44"/>
      <c r="C40" s="4" t="s">
        <v>8</v>
      </c>
      <c r="D40" s="4" t="s">
        <v>64</v>
      </c>
      <c r="E40" s="19" t="s">
        <v>74</v>
      </c>
      <c r="F40" s="6">
        <v>8860720</v>
      </c>
      <c r="G40" s="6">
        <v>8265042.58</v>
      </c>
      <c r="H40" s="6">
        <v>8265042.58</v>
      </c>
      <c r="I40" s="26">
        <f t="shared" si="2"/>
        <v>0.9327732486750513</v>
      </c>
      <c r="J40" s="26">
        <f t="shared" si="2"/>
        <v>1</v>
      </c>
      <c r="K40" s="26">
        <f t="shared" si="3"/>
        <v>0.9327732486750513</v>
      </c>
    </row>
    <row r="41" spans="1:11" ht="25.5">
      <c r="A41" s="44"/>
      <c r="B41" s="44"/>
      <c r="C41" s="4" t="s">
        <v>19</v>
      </c>
      <c r="D41" s="4" t="s">
        <v>65</v>
      </c>
      <c r="E41" s="19" t="s">
        <v>74</v>
      </c>
      <c r="F41" s="6">
        <v>11476517</v>
      </c>
      <c r="G41" s="6">
        <v>15820874.38</v>
      </c>
      <c r="H41" s="6">
        <v>12082512.22</v>
      </c>
      <c r="I41" s="26">
        <f t="shared" si="2"/>
        <v>1.378543192154902</v>
      </c>
      <c r="J41" s="26">
        <f t="shared" si="2"/>
        <v>0.763706981661781</v>
      </c>
      <c r="K41" s="26">
        <f t="shared" si="3"/>
        <v>1.0528030603710168</v>
      </c>
    </row>
    <row r="42" spans="1:11" ht="19.5" customHeight="1">
      <c r="A42" s="45"/>
      <c r="B42" s="45"/>
      <c r="C42" s="4" t="s">
        <v>20</v>
      </c>
      <c r="D42" s="4" t="s">
        <v>66</v>
      </c>
      <c r="E42" s="19" t="s">
        <v>75</v>
      </c>
      <c r="F42" s="6">
        <v>4207823</v>
      </c>
      <c r="G42" s="6">
        <v>4449622.49</v>
      </c>
      <c r="H42" s="6">
        <v>4449622.49</v>
      </c>
      <c r="I42" s="26">
        <f t="shared" si="2"/>
        <v>1.0574642730932362</v>
      </c>
      <c r="J42" s="26">
        <f t="shared" si="2"/>
        <v>1</v>
      </c>
      <c r="K42" s="26">
        <f t="shared" si="3"/>
        <v>1.0574642730932362</v>
      </c>
    </row>
    <row r="43" spans="1:11" ht="12.75">
      <c r="A43" s="50" t="s">
        <v>6</v>
      </c>
      <c r="B43" s="53" t="s">
        <v>16</v>
      </c>
      <c r="C43" s="4" t="s">
        <v>0</v>
      </c>
      <c r="D43" s="4" t="s">
        <v>17</v>
      </c>
      <c r="E43" s="19" t="s">
        <v>74</v>
      </c>
      <c r="F43" s="6">
        <v>8593154</v>
      </c>
      <c r="G43" s="6">
        <v>8523272.39</v>
      </c>
      <c r="H43" s="6">
        <v>8515307.39</v>
      </c>
      <c r="I43" s="26">
        <f t="shared" si="2"/>
        <v>0.9918677577522759</v>
      </c>
      <c r="J43" s="26">
        <f t="shared" si="2"/>
        <v>0.9990654997710333</v>
      </c>
      <c r="K43" s="26">
        <f t="shared" si="3"/>
        <v>0.9909408571055518</v>
      </c>
    </row>
    <row r="44" spans="1:11" ht="12.75">
      <c r="A44" s="51"/>
      <c r="B44" s="54"/>
      <c r="C44" s="4" t="s">
        <v>1</v>
      </c>
      <c r="D44" s="4" t="s">
        <v>18</v>
      </c>
      <c r="E44" s="19" t="s">
        <v>75</v>
      </c>
      <c r="F44" s="6">
        <v>1463743</v>
      </c>
      <c r="G44" s="6">
        <v>1469994.5699999998</v>
      </c>
      <c r="H44" s="6">
        <v>1469994.5699999998</v>
      </c>
      <c r="I44" s="26">
        <f t="shared" si="2"/>
        <v>1.0042709478371543</v>
      </c>
      <c r="J44" s="26">
        <f t="shared" si="2"/>
        <v>1</v>
      </c>
      <c r="K44" s="26">
        <f t="shared" si="3"/>
        <v>1.0042709478371543</v>
      </c>
    </row>
    <row r="45" spans="1:11" ht="21.75" customHeight="1">
      <c r="A45" s="51"/>
      <c r="B45" s="54"/>
      <c r="C45" s="4" t="s">
        <v>2</v>
      </c>
      <c r="D45" s="4" t="s">
        <v>67</v>
      </c>
      <c r="E45" s="19" t="s">
        <v>73</v>
      </c>
      <c r="F45" s="6">
        <v>2261238</v>
      </c>
      <c r="G45" s="6">
        <v>2101409.02</v>
      </c>
      <c r="H45" s="6">
        <v>2101409.02</v>
      </c>
      <c r="I45" s="26">
        <f t="shared" si="2"/>
        <v>0.9293179311509889</v>
      </c>
      <c r="J45" s="26">
        <f t="shared" si="2"/>
        <v>1</v>
      </c>
      <c r="K45" s="26">
        <f t="shared" si="3"/>
        <v>0.9293179311509889</v>
      </c>
    </row>
    <row r="46" spans="1:11" ht="30.75" customHeight="1">
      <c r="A46" s="52"/>
      <c r="B46" s="55"/>
      <c r="C46" s="29" t="s">
        <v>3</v>
      </c>
      <c r="D46" s="33" t="s">
        <v>22</v>
      </c>
      <c r="E46" s="32" t="s">
        <v>74</v>
      </c>
      <c r="F46" s="6">
        <v>9611933</v>
      </c>
      <c r="G46" s="6">
        <v>6179772.489999998</v>
      </c>
      <c r="H46" s="6">
        <v>5750709.549999999</v>
      </c>
      <c r="I46" s="30">
        <f>IF(F46&lt;&gt;0,G46/F46,0)</f>
        <v>0.6429271292257237</v>
      </c>
      <c r="J46" s="31">
        <f>IF(G46&lt;&gt;0,H46/G46,0)</f>
        <v>0.9305697838076884</v>
      </c>
      <c r="K46" s="31">
        <f>IF(F46&lt;&gt;0,H46/F46,0)</f>
        <v>0.5982885596476795</v>
      </c>
    </row>
    <row r="47" spans="1:11" ht="12.75">
      <c r="A47" s="10"/>
      <c r="B47" s="11"/>
      <c r="C47" s="12"/>
      <c r="D47" s="8" t="s">
        <v>21</v>
      </c>
      <c r="E47" s="18"/>
      <c r="F47" s="9">
        <f>SUM(F3:F46)</f>
        <v>1227929657</v>
      </c>
      <c r="G47" s="9">
        <f>SUM(G3:G46)</f>
        <v>1364430985.0169659</v>
      </c>
      <c r="H47" s="9">
        <f>SUM(H3:H46)</f>
        <v>1331531610.37</v>
      </c>
      <c r="I47" s="22">
        <f t="shared" si="2"/>
        <v>1.1111638009871487</v>
      </c>
      <c r="J47" s="23">
        <f t="shared" si="2"/>
        <v>0.9758878426184694</v>
      </c>
      <c r="K47" s="23">
        <f t="shared" si="3"/>
        <v>1.084371244541087</v>
      </c>
    </row>
    <row r="49" spans="1:11" ht="12.75">
      <c r="A49" s="47" t="s">
        <v>76</v>
      </c>
      <c r="B49" s="47"/>
      <c r="C49" s="47"/>
      <c r="D49" s="47"/>
      <c r="E49" s="34" t="s">
        <v>74</v>
      </c>
      <c r="F49" s="35">
        <f>SUMIF($E3:$E46,"ΕΤΠΑ",F3:F46)</f>
        <v>919300969</v>
      </c>
      <c r="G49" s="35">
        <f>SUMIF($E3:$E46,"ΕΤΠΑ",G3:G46)</f>
        <v>1037030661.486117</v>
      </c>
      <c r="H49" s="35">
        <f>SUMIF($E3:$E46,"ΕΤΠΑ",H3:H46)</f>
        <v>1003917988.4299998</v>
      </c>
      <c r="I49" s="36">
        <f aca="true" t="shared" si="4" ref="I49:J51">IF(F49&lt;&gt;0,G49/F49,0)</f>
        <v>1.1280643624407156</v>
      </c>
      <c r="J49" s="36">
        <f t="shared" si="4"/>
        <v>0.968069726107553</v>
      </c>
      <c r="K49" s="36">
        <f>IF(F49&lt;&gt;0,H49/F49,0)</f>
        <v>1.092044958379675</v>
      </c>
    </row>
    <row r="50" spans="1:11" ht="12.75">
      <c r="A50" s="48"/>
      <c r="B50" s="48"/>
      <c r="C50" s="48"/>
      <c r="D50" s="48"/>
      <c r="E50" s="37" t="s">
        <v>75</v>
      </c>
      <c r="F50" s="38">
        <f>SUMIF($E3:$E46,"ΕΚΤ",F3:F46)</f>
        <v>113608932</v>
      </c>
      <c r="G50" s="38">
        <f>SUMIF($E3:$E46,"ΕΚΤ",G3:G46)</f>
        <v>123028638.47</v>
      </c>
      <c r="H50" s="38">
        <f>SUMIF($E3:$E46,"ΕΚΤ",H3:H46)</f>
        <v>123028638.47</v>
      </c>
      <c r="I50" s="39">
        <f t="shared" si="4"/>
        <v>1.082913432105849</v>
      </c>
      <c r="J50" s="39">
        <f t="shared" si="4"/>
        <v>1</v>
      </c>
      <c r="K50" s="39">
        <f>IF(F50&lt;&gt;0,H50/F50,0)</f>
        <v>1.082913432105849</v>
      </c>
    </row>
    <row r="51" spans="1:11" ht="12.75">
      <c r="A51" s="49"/>
      <c r="B51" s="49"/>
      <c r="C51" s="49"/>
      <c r="D51" s="49"/>
      <c r="E51" s="40" t="s">
        <v>73</v>
      </c>
      <c r="F51" s="41">
        <f>SUMIF($E3:$E46,"ΕΓΤΠΕ-Π",F3:F46)</f>
        <v>195019756</v>
      </c>
      <c r="G51" s="41">
        <f>SUMIF($E3:$E46,"ΕΓΤΠΕ-Π",G3:G46)</f>
        <v>204371685.06084904</v>
      </c>
      <c r="H51" s="41">
        <f>SUMIF($E3:$E46,"ΕΓΤΠΕ-Π",H3:H46)</f>
        <v>204584983.47</v>
      </c>
      <c r="I51" s="42">
        <f t="shared" si="4"/>
        <v>1.0479537522385631</v>
      </c>
      <c r="J51" s="42">
        <f t="shared" si="4"/>
        <v>1.001043678869152</v>
      </c>
      <c r="K51" s="42">
        <f>IF(F51&lt;&gt;0,H51/F51,0)</f>
        <v>1.0490474794256228</v>
      </c>
    </row>
    <row r="53" spans="7:8" ht="12.75">
      <c r="G53" s="25"/>
      <c r="H53" s="25"/>
    </row>
    <row r="104" ht="12.75">
      <c r="F104" s="28"/>
    </row>
  </sheetData>
  <sheetProtection/>
  <mergeCells count="15">
    <mergeCell ref="A49:D51"/>
    <mergeCell ref="A43:A46"/>
    <mergeCell ref="B43:B46"/>
    <mergeCell ref="A29:A31"/>
    <mergeCell ref="B29:B31"/>
    <mergeCell ref="A32:A42"/>
    <mergeCell ref="B32:B42"/>
    <mergeCell ref="A13:A21"/>
    <mergeCell ref="B13:B21"/>
    <mergeCell ref="A22:A28"/>
    <mergeCell ref="B22:B28"/>
    <mergeCell ref="A3:A9"/>
    <mergeCell ref="B3:B9"/>
    <mergeCell ref="A10:A12"/>
    <mergeCell ref="B10:B12"/>
  </mergeCells>
  <conditionalFormatting sqref="K3:K46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2006-09-07T10:50:41Z</cp:lastPrinted>
  <dcterms:created xsi:type="dcterms:W3CDTF">2002-12-18T10:09:34Z</dcterms:created>
  <dcterms:modified xsi:type="dcterms:W3CDTF">2011-04-12T14:21:35Z</dcterms:modified>
  <cp:category/>
  <cp:version/>
  <cp:contentType/>
  <cp:contentStatus/>
</cp:coreProperties>
</file>